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ctubre 2020" sheetId="1" r:id="rId4"/>
    <sheet state="visible" name="Hoja2" sheetId="2" r:id="rId5"/>
    <sheet state="visible" name="Hoja3" sheetId="3" r:id="rId6"/>
  </sheets>
  <definedNames/>
  <calcPr/>
</workbook>
</file>

<file path=xl/sharedStrings.xml><?xml version="1.0" encoding="utf-8"?>
<sst xmlns="http://schemas.openxmlformats.org/spreadsheetml/2006/main" count="27" uniqueCount="20">
  <si>
    <r>
      <rPr>
        <rFont val="Trebuchet MS"/>
        <b/>
        <sz val="10.0"/>
      </rPr>
      <t>Escala de viaticos para SINEP con y sin Función Ejecutiva</t>
    </r>
    <r>
      <rPr>
        <rFont val="Trebuchet MS"/>
        <b/>
        <sz val="14.0"/>
      </rPr>
      <t xml:space="preserve"> - OCTUBRE 2020</t>
    </r>
  </si>
  <si>
    <t xml:space="preserve">con funcion ejecutiva </t>
  </si>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</sst>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8.0"/>
      <name val="Trebuchet MS"/>
    </font>
    <font/>
    <font>
      <sz val="8.0"/>
      <name val="Arial"/>
    </font>
    <font>
      <b/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1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4" xfId="0" applyAlignment="1" applyBorder="1" applyFont="1" applyNumberForma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4" xfId="0" applyAlignment="1" applyFont="1" applyNumberFormat="1">
      <alignment horizontal="left" shrinkToFit="0" vertical="center" wrapText="0"/>
    </xf>
    <xf borderId="0" fillId="0" fontId="3" numFmtId="4" xfId="0" applyAlignment="1" applyFont="1" applyNumberFormat="1">
      <alignment horizontal="center" shrinkToFit="0" vertical="center" wrapText="0"/>
    </xf>
    <xf borderId="4" fillId="2" fontId="3" numFmtId="4" xfId="0" applyAlignment="1" applyBorder="1" applyFill="1" applyFont="1" applyNumberFormat="1">
      <alignment horizontal="left" shrinkToFit="0" vertical="center" wrapText="0"/>
    </xf>
    <xf borderId="4" fillId="2" fontId="3" numFmtId="4" xfId="0" applyAlignment="1" applyBorder="1" applyFont="1" applyNumberFormat="1">
      <alignment horizontal="center" shrinkToFit="0" vertical="center" wrapText="0"/>
    </xf>
    <xf borderId="5" fillId="0" fontId="4" numFmtId="4" xfId="0" applyAlignment="1" applyBorder="1" applyFont="1" applyNumberFormat="1">
      <alignment horizontal="center" shrinkToFit="0" vertical="center" wrapText="1"/>
    </xf>
    <xf borderId="6" fillId="0" fontId="4" numFmtId="4" xfId="0" applyAlignment="1" applyBorder="1" applyFont="1" applyNumberFormat="1">
      <alignment horizontal="center" shrinkToFit="0" vertical="center" wrapText="1"/>
    </xf>
    <xf borderId="6" fillId="0" fontId="4" numFmtId="4" xfId="0" applyAlignment="1" applyBorder="1" applyFont="1" applyNumberFormat="1">
      <alignment horizontal="center" shrinkToFit="0" vertical="center" wrapText="0"/>
    </xf>
    <xf borderId="7" fillId="0" fontId="4" numFmtId="4" xfId="0" applyAlignment="1" applyBorder="1" applyFont="1" applyNumberFormat="1">
      <alignment horizontal="center" shrinkToFit="0" vertical="center" wrapText="0"/>
    </xf>
    <xf borderId="8" fillId="0" fontId="3" numFmtId="4" xfId="0" applyAlignment="1" applyBorder="1" applyFont="1" applyNumberFormat="1">
      <alignment horizontal="left" shrinkToFit="0" vertical="center" wrapText="1"/>
    </xf>
    <xf borderId="9" fillId="0" fontId="3" numFmtId="4" xfId="0" applyAlignment="1" applyBorder="1" applyFont="1" applyNumberFormat="1">
      <alignment horizontal="center" shrinkToFit="0" vertical="center" wrapText="1"/>
    </xf>
    <xf borderId="9" fillId="0" fontId="4" numFmtId="4" xfId="0" applyAlignment="1" applyBorder="1" applyFont="1" applyNumberFormat="1">
      <alignment horizontal="center" shrinkToFit="0" vertical="center" wrapText="1"/>
    </xf>
    <xf borderId="9" fillId="0" fontId="3" numFmtId="4" xfId="0" applyAlignment="1" applyBorder="1" applyFont="1" applyNumberFormat="1">
      <alignment horizontal="center" shrinkToFit="0" vertical="center" wrapText="0"/>
    </xf>
    <xf borderId="10" fillId="0" fontId="3" numFmtId="4" xfId="0" applyAlignment="1" applyBorder="1" applyFont="1" applyNumberFormat="1">
      <alignment horizontal="center" shrinkToFit="0" vertical="center" wrapText="0"/>
    </xf>
    <xf borderId="11" fillId="3" fontId="3" numFmtId="4" xfId="0" applyAlignment="1" applyBorder="1" applyFill="1" applyFont="1" applyNumberFormat="1">
      <alignment horizontal="left" shrinkToFit="0" vertical="center" wrapText="1"/>
    </xf>
    <xf borderId="12" fillId="3" fontId="3" numFmtId="4" xfId="0" applyAlignment="1" applyBorder="1" applyFont="1" applyNumberFormat="1">
      <alignment horizontal="center" shrinkToFit="0" vertical="center" wrapText="1"/>
    </xf>
    <xf borderId="13" fillId="3" fontId="3" numFmtId="4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10.29"/>
    <col customWidth="1" min="3" max="4" width="10.14"/>
    <col customWidth="1" min="5" max="5" width="8.57"/>
    <col customWidth="1" min="6" max="6" width="8.71"/>
    <col customWidth="1" min="7" max="8" width="10.0"/>
    <col customWidth="1" min="9" max="9" width="10.29"/>
    <col customWidth="1" min="10" max="10" width="10.14"/>
    <col customWidth="1" min="11" max="11" width="9.29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ht="12.75" customHeight="1">
      <c r="A3" s="6" t="s">
        <v>1</v>
      </c>
      <c r="B3" s="7"/>
      <c r="C3" s="5"/>
      <c r="D3" s="5"/>
      <c r="E3" s="5"/>
      <c r="F3" s="5"/>
      <c r="G3" s="5"/>
      <c r="H3" s="5"/>
      <c r="I3" s="5"/>
      <c r="J3" s="5"/>
      <c r="K3" s="5"/>
    </row>
    <row r="4" ht="13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ht="13.5" customHeight="1">
      <c r="A5" s="8" t="s">
        <v>2</v>
      </c>
      <c r="B5" s="9" t="s">
        <v>3</v>
      </c>
      <c r="C5" s="9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</row>
    <row r="6" ht="25.5" customHeight="1">
      <c r="A6" s="12" t="s">
        <v>13</v>
      </c>
      <c r="B6" s="13" t="str">
        <f>C6/2</f>
        <v>1,430.06</v>
      </c>
      <c r="C6" s="14">
        <v>2860.11</v>
      </c>
      <c r="D6" s="15" t="str">
        <f>+C6*1.5</f>
        <v>4,290.17</v>
      </c>
      <c r="E6" s="15" t="str">
        <f>+C6*2</f>
        <v>5,720.22</v>
      </c>
      <c r="F6" s="15" t="str">
        <f>+C6*2.5</f>
        <v>7,150.28</v>
      </c>
      <c r="G6" s="15" t="str">
        <f>+C6*3</f>
        <v>8,580.33</v>
      </c>
      <c r="H6" s="15" t="str">
        <f>+C6*3.5</f>
        <v>10,010.39</v>
      </c>
      <c r="I6" s="15" t="str">
        <f>+C6*4</f>
        <v>11,440.44</v>
      </c>
      <c r="J6" s="15" t="str">
        <f>+C6*4.5</f>
        <v>12,870.50</v>
      </c>
      <c r="K6" s="16" t="str">
        <f>+C6*5</f>
        <v>14,300.55</v>
      </c>
    </row>
    <row r="7" ht="23.25" customHeight="1">
      <c r="A7" s="17" t="s">
        <v>13</v>
      </c>
      <c r="B7" s="18" t="str">
        <f t="shared" ref="B7:K7" si="1">+B6*1.15</f>
        <v>1,644.56</v>
      </c>
      <c r="C7" s="18" t="str">
        <f t="shared" si="1"/>
        <v>3,289.13</v>
      </c>
      <c r="D7" s="18" t="str">
        <f t="shared" si="1"/>
        <v>4,933.69</v>
      </c>
      <c r="E7" s="18" t="str">
        <f t="shared" si="1"/>
        <v>6,578.25</v>
      </c>
      <c r="F7" s="18" t="str">
        <f t="shared" si="1"/>
        <v>8,222.82</v>
      </c>
      <c r="G7" s="18" t="str">
        <f t="shared" si="1"/>
        <v>9,867.38</v>
      </c>
      <c r="H7" s="18" t="str">
        <f t="shared" si="1"/>
        <v>11,511.94</v>
      </c>
      <c r="I7" s="18" t="str">
        <f t="shared" si="1"/>
        <v>13,156.51</v>
      </c>
      <c r="J7" s="18" t="str">
        <f t="shared" si="1"/>
        <v>14,801.07</v>
      </c>
      <c r="K7" s="18" t="str">
        <f t="shared" si="1"/>
        <v>16,445.63</v>
      </c>
    </row>
    <row r="8" ht="33.75" customHeight="1">
      <c r="A8" s="12" t="s">
        <v>14</v>
      </c>
      <c r="B8" s="13" t="str">
        <f>C8/2</f>
        <v>999.92</v>
      </c>
      <c r="C8" s="14">
        <v>1999.83</v>
      </c>
      <c r="D8" s="15" t="str">
        <f>+C8*1.5</f>
        <v>2,999.75</v>
      </c>
      <c r="E8" s="15" t="str">
        <f>+C8*2</f>
        <v>3,999.66</v>
      </c>
      <c r="F8" s="15" t="str">
        <f>+C8*2.5</f>
        <v>4,999.58</v>
      </c>
      <c r="G8" s="15" t="str">
        <f>+C8*3</f>
        <v>5,999.49</v>
      </c>
      <c r="H8" s="15" t="str">
        <f>+C8*3.5</f>
        <v>6,999.41</v>
      </c>
      <c r="I8" s="15" t="str">
        <f>+C8*4</f>
        <v>7,999.32</v>
      </c>
      <c r="J8" s="15" t="str">
        <f>+C8*4.5</f>
        <v>8,999.24</v>
      </c>
      <c r="K8" s="16" t="str">
        <f>+C8*5</f>
        <v>9,999.15</v>
      </c>
    </row>
    <row r="9" ht="32.25" customHeight="1">
      <c r="A9" s="17" t="s">
        <v>14</v>
      </c>
      <c r="B9" s="18" t="str">
        <f t="shared" ref="B9:K9" si="2">+B8*1.15</f>
        <v>1,149.90</v>
      </c>
      <c r="C9" s="18" t="str">
        <f t="shared" si="2"/>
        <v>2,299.80</v>
      </c>
      <c r="D9" s="18" t="str">
        <f t="shared" si="2"/>
        <v>3,449.71</v>
      </c>
      <c r="E9" s="18" t="str">
        <f t="shared" si="2"/>
        <v>4,599.61</v>
      </c>
      <c r="F9" s="18" t="str">
        <f t="shared" si="2"/>
        <v>5,749.51</v>
      </c>
      <c r="G9" s="18" t="str">
        <f t="shared" si="2"/>
        <v>6,899.41</v>
      </c>
      <c r="H9" s="18" t="str">
        <f t="shared" si="2"/>
        <v>8,049.32</v>
      </c>
      <c r="I9" s="18" t="str">
        <f t="shared" si="2"/>
        <v>9,199.22</v>
      </c>
      <c r="J9" s="18" t="str">
        <f t="shared" si="2"/>
        <v>10,349.12</v>
      </c>
      <c r="K9" s="18" t="str">
        <f t="shared" si="2"/>
        <v>11,499.02</v>
      </c>
    </row>
    <row r="10" ht="33.0" customHeight="1">
      <c r="A10" s="12" t="s">
        <v>15</v>
      </c>
      <c r="B10" s="13" t="str">
        <f>C10/2</f>
        <v>1,430.06</v>
      </c>
      <c r="C10" s="14">
        <v>2860.11</v>
      </c>
      <c r="D10" s="15" t="str">
        <f>+C10*1.5</f>
        <v>4,290.17</v>
      </c>
      <c r="E10" s="15" t="str">
        <f>+C10*2</f>
        <v>5,720.22</v>
      </c>
      <c r="F10" s="15" t="str">
        <f>+C10*2.5</f>
        <v>7,150.28</v>
      </c>
      <c r="G10" s="15" t="str">
        <f>+C10*3</f>
        <v>8,580.33</v>
      </c>
      <c r="H10" s="15" t="str">
        <f>+C10*3.5</f>
        <v>10,010.39</v>
      </c>
      <c r="I10" s="15" t="str">
        <f>+C10*4</f>
        <v>11,440.44</v>
      </c>
      <c r="J10" s="15" t="str">
        <f>+C10*4.5</f>
        <v>12,870.50</v>
      </c>
      <c r="K10" s="16" t="str">
        <f>+C10*5</f>
        <v>14,300.55</v>
      </c>
    </row>
    <row r="11" ht="24.75" customHeight="1">
      <c r="A11" s="17" t="s">
        <v>15</v>
      </c>
      <c r="B11" s="18" t="str">
        <f t="shared" ref="B11:K11" si="3">+B10*1.15</f>
        <v>1,644.56</v>
      </c>
      <c r="C11" s="18" t="str">
        <f t="shared" si="3"/>
        <v>3,289.13</v>
      </c>
      <c r="D11" s="18" t="str">
        <f t="shared" si="3"/>
        <v>4,933.69</v>
      </c>
      <c r="E11" s="18" t="str">
        <f t="shared" si="3"/>
        <v>6,578.25</v>
      </c>
      <c r="F11" s="18" t="str">
        <f t="shared" si="3"/>
        <v>8,222.82</v>
      </c>
      <c r="G11" s="18" t="str">
        <f t="shared" si="3"/>
        <v>9,867.38</v>
      </c>
      <c r="H11" s="18" t="str">
        <f t="shared" si="3"/>
        <v>11,511.94</v>
      </c>
      <c r="I11" s="18" t="str">
        <f t="shared" si="3"/>
        <v>13,156.51</v>
      </c>
      <c r="J11" s="18" t="str">
        <f t="shared" si="3"/>
        <v>14,801.07</v>
      </c>
      <c r="K11" s="18" t="str">
        <f t="shared" si="3"/>
        <v>16,445.63</v>
      </c>
    </row>
    <row r="12" ht="33.75" customHeight="1">
      <c r="A12" s="12" t="s">
        <v>16</v>
      </c>
      <c r="B12" s="13" t="str">
        <f>C12/2</f>
        <v>1,193.59</v>
      </c>
      <c r="C12" s="14">
        <v>2387.17</v>
      </c>
      <c r="D12" s="15" t="str">
        <f>+C12*1.5</f>
        <v>3,580.76</v>
      </c>
      <c r="E12" s="15" t="str">
        <f>+C12*2</f>
        <v>4,774.34</v>
      </c>
      <c r="F12" s="15" t="str">
        <f>+C12*2.5</f>
        <v>5,967.93</v>
      </c>
      <c r="G12" s="15" t="str">
        <f>+C12*3</f>
        <v>7,161.51</v>
      </c>
      <c r="H12" s="15" t="str">
        <f>+C12*3.5</f>
        <v>8,355.10</v>
      </c>
      <c r="I12" s="15" t="str">
        <f>+C12*4</f>
        <v>9,548.68</v>
      </c>
      <c r="J12" s="15" t="str">
        <f>+C12*4.5</f>
        <v>10,742.27</v>
      </c>
      <c r="K12" s="16" t="str">
        <f>+C12*5</f>
        <v>11,935.85</v>
      </c>
    </row>
    <row r="13" ht="35.25" customHeight="1">
      <c r="A13" s="17" t="s">
        <v>16</v>
      </c>
      <c r="B13" s="18" t="str">
        <f t="shared" ref="B13:K13" si="4">+B12*1.15</f>
        <v>1,372.62</v>
      </c>
      <c r="C13" s="18" t="str">
        <f t="shared" si="4"/>
        <v>2,745.25</v>
      </c>
      <c r="D13" s="18" t="str">
        <f t="shared" si="4"/>
        <v>4,117.87</v>
      </c>
      <c r="E13" s="18" t="str">
        <f t="shared" si="4"/>
        <v>5,490.49</v>
      </c>
      <c r="F13" s="18" t="str">
        <f t="shared" si="4"/>
        <v>6,863.11</v>
      </c>
      <c r="G13" s="18" t="str">
        <f t="shared" si="4"/>
        <v>8,235.74</v>
      </c>
      <c r="H13" s="18" t="str">
        <f t="shared" si="4"/>
        <v>9,608.36</v>
      </c>
      <c r="I13" s="18" t="str">
        <f t="shared" si="4"/>
        <v>10,980.98</v>
      </c>
      <c r="J13" s="18" t="str">
        <f t="shared" si="4"/>
        <v>12,353.60</v>
      </c>
      <c r="K13" s="18" t="str">
        <f t="shared" si="4"/>
        <v>13,726.23</v>
      </c>
    </row>
    <row r="14" ht="36.0" customHeight="1">
      <c r="A14" s="12" t="s">
        <v>17</v>
      </c>
      <c r="B14" s="13" t="str">
        <f>C14/2</f>
        <v>1,751.06</v>
      </c>
      <c r="C14" s="14">
        <v>3502.11</v>
      </c>
      <c r="D14" s="15" t="str">
        <f>+C14*1.5</f>
        <v>5,253.17</v>
      </c>
      <c r="E14" s="15" t="str">
        <f>+C14*2</f>
        <v>7,004.22</v>
      </c>
      <c r="F14" s="15" t="str">
        <f>+C14*2.5</f>
        <v>8,755.28</v>
      </c>
      <c r="G14" s="15" t="str">
        <f>+C14*3</f>
        <v>10,506.33</v>
      </c>
      <c r="H14" s="15" t="str">
        <f>+C14*3.5</f>
        <v>12,257.39</v>
      </c>
      <c r="I14" s="15" t="str">
        <f>+C14*4</f>
        <v>14,008.44</v>
      </c>
      <c r="J14" s="15" t="str">
        <f>+C14*4.5</f>
        <v>15,759.50</v>
      </c>
      <c r="K14" s="16" t="str">
        <f>+C14*5</f>
        <v>17,510.55</v>
      </c>
    </row>
    <row r="15" ht="29.25" customHeight="1">
      <c r="A15" s="17" t="s">
        <v>17</v>
      </c>
      <c r="B15" s="18" t="str">
        <f t="shared" ref="B15:K15" si="5">+B14*1.15</f>
        <v>2,013.71</v>
      </c>
      <c r="C15" s="18" t="str">
        <f t="shared" si="5"/>
        <v>4,027.43</v>
      </c>
      <c r="D15" s="18" t="str">
        <f t="shared" si="5"/>
        <v>6,041.14</v>
      </c>
      <c r="E15" s="18" t="str">
        <f t="shared" si="5"/>
        <v>8,054.85</v>
      </c>
      <c r="F15" s="18" t="str">
        <f t="shared" si="5"/>
        <v>10,068.57</v>
      </c>
      <c r="G15" s="18" t="str">
        <f t="shared" si="5"/>
        <v>12,082.28</v>
      </c>
      <c r="H15" s="18" t="str">
        <f t="shared" si="5"/>
        <v>14,095.99</v>
      </c>
      <c r="I15" s="18" t="str">
        <f t="shared" si="5"/>
        <v>16,109.71</v>
      </c>
      <c r="J15" s="18" t="str">
        <f t="shared" si="5"/>
        <v>18,123.42</v>
      </c>
      <c r="K15" s="18" t="str">
        <f t="shared" si="5"/>
        <v>20,137.13</v>
      </c>
    </row>
    <row r="16" ht="33.75" customHeight="1">
      <c r="A16" s="12" t="s">
        <v>18</v>
      </c>
      <c r="B16" s="13" t="str">
        <f>C16/2</f>
        <v>999.92</v>
      </c>
      <c r="C16" s="14">
        <v>1999.83</v>
      </c>
      <c r="D16" s="15" t="str">
        <f>+C16*1.5</f>
        <v>2,999.75</v>
      </c>
      <c r="E16" s="15" t="str">
        <f>+C16*2</f>
        <v>3,999.66</v>
      </c>
      <c r="F16" s="15" t="str">
        <f>+C16*2.5</f>
        <v>4,999.58</v>
      </c>
      <c r="G16" s="15" t="str">
        <f>+C16*3</f>
        <v>5,999.49</v>
      </c>
      <c r="H16" s="15" t="str">
        <f>+C16*3.5</f>
        <v>6,999.41</v>
      </c>
      <c r="I16" s="15" t="str">
        <f>+C16*4</f>
        <v>7,999.32</v>
      </c>
      <c r="J16" s="15" t="str">
        <f>+C16*4.5</f>
        <v>8,999.24</v>
      </c>
      <c r="K16" s="16" t="str">
        <f>+C16*5</f>
        <v>9,999.15</v>
      </c>
    </row>
    <row r="17" ht="34.5" customHeight="1">
      <c r="A17" s="17" t="s">
        <v>18</v>
      </c>
      <c r="B17" s="18" t="str">
        <f t="shared" ref="B17:K17" si="6">+B16*1.15</f>
        <v>1,149.90</v>
      </c>
      <c r="C17" s="18" t="str">
        <f t="shared" si="6"/>
        <v>2,299.80</v>
      </c>
      <c r="D17" s="18" t="str">
        <f t="shared" si="6"/>
        <v>3,449.71</v>
      </c>
      <c r="E17" s="18" t="str">
        <f t="shared" si="6"/>
        <v>4,599.61</v>
      </c>
      <c r="F17" s="18" t="str">
        <f t="shared" si="6"/>
        <v>5,749.51</v>
      </c>
      <c r="G17" s="18" t="str">
        <f t="shared" si="6"/>
        <v>6,899.41</v>
      </c>
      <c r="H17" s="18" t="str">
        <f t="shared" si="6"/>
        <v>8,049.32</v>
      </c>
      <c r="I17" s="18" t="str">
        <f t="shared" si="6"/>
        <v>9,199.22</v>
      </c>
      <c r="J17" s="18" t="str">
        <f t="shared" si="6"/>
        <v>10,349.12</v>
      </c>
      <c r="K17" s="19" t="str">
        <f t="shared" si="6"/>
        <v>11,499.02</v>
      </c>
    </row>
    <row r="18" ht="12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ht="12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ht="12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ht="12.75" customHeight="1">
      <c r="A21" s="20"/>
      <c r="B21" s="20"/>
      <c r="C21" s="20" t="s">
        <v>19</v>
      </c>
      <c r="D21" s="20"/>
      <c r="E21" s="20"/>
      <c r="F21" s="20"/>
      <c r="G21" s="20"/>
      <c r="H21" s="20"/>
      <c r="I21" s="20"/>
      <c r="J21" s="20"/>
      <c r="K21" s="20"/>
    </row>
    <row r="22" ht="12.7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ht="12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ht="12.7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ht="12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ht="12.75" customHeight="1">
      <c r="A26" s="20"/>
      <c r="B26" s="20"/>
      <c r="C26" s="20"/>
      <c r="D26" s="20"/>
      <c r="E26" s="20"/>
      <c r="F26" s="20" t="s">
        <v>19</v>
      </c>
      <c r="G26" s="20"/>
      <c r="H26" s="20"/>
      <c r="I26" s="20"/>
      <c r="J26" s="20"/>
      <c r="K26" s="20"/>
    </row>
    <row r="27" ht="12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ht="12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ht="12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ht="12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ht="12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conicet</Compan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Octubre 2020</vt:lpstr>
      <vt:lpstr>Hoja2</vt:lpstr>
      <vt:lpstr>Hoja3</vt:lpstr>
    </vt:vector>
  </TitlesOfParts>
  <LinksUpToDate>false</LinksUpToDate>
  <SharedDoc>false</SharedDoc>
  <HyperlinksChanged>false</HyperlinksChanged>
  <Application>Microsoft Excel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2008-03-11T15:38:48Z</dcterms:created>
  <dc:creator>fagrelo</dc:creator>
  <cp:lastModifiedBy>Facundo Torrejon</cp:lastModifiedBy>
  <cp:lastPrinted>2019-06-24T16:51:48Z</cp:lastPrinted>
  <dcterms:modified xsi:type="dcterms:W3CDTF">2020-10-23T19:10:21Z</dcterms:modified>
</cp:coreProperties>
</file>